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ise\Documents\Cricket stuff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8" i="1"/>
  <c r="H11" i="1"/>
  <c r="H10" i="1"/>
  <c r="H12" i="1"/>
  <c r="H17" i="1"/>
  <c r="H8" i="1"/>
  <c r="H20" i="1"/>
  <c r="H15" i="1"/>
  <c r="H9" i="1"/>
  <c r="H7" i="1"/>
  <c r="H5" i="1"/>
  <c r="H16" i="1"/>
  <c r="H21" i="1"/>
  <c r="H6" i="1"/>
  <c r="H4" i="1"/>
  <c r="H13" i="1" l="1"/>
  <c r="H19" i="1"/>
  <c r="I27" i="1" l="1"/>
  <c r="H27" i="1"/>
  <c r="H3" i="1"/>
  <c r="I36" i="1" l="1"/>
  <c r="I33" i="1"/>
  <c r="I40" i="1"/>
  <c r="I39" i="1"/>
  <c r="I37" i="1"/>
  <c r="I26" i="1"/>
  <c r="I34" i="1"/>
  <c r="I30" i="1"/>
  <c r="I32" i="1"/>
  <c r="I31" i="1"/>
  <c r="I24" i="1"/>
  <c r="I29" i="1"/>
  <c r="I38" i="1"/>
  <c r="I35" i="1"/>
  <c r="I28" i="1"/>
  <c r="H36" i="1"/>
  <c r="H33" i="1"/>
  <c r="H40" i="1"/>
  <c r="H39" i="1"/>
  <c r="H37" i="1"/>
  <c r="H26" i="1"/>
  <c r="H34" i="1"/>
  <c r="H30" i="1"/>
  <c r="H32" i="1"/>
  <c r="H31" i="1"/>
  <c r="H24" i="1"/>
  <c r="H29" i="1"/>
  <c r="H38" i="1"/>
  <c r="H35" i="1"/>
  <c r="H28" i="1"/>
  <c r="I25" i="1"/>
  <c r="H25" i="1"/>
</calcChain>
</file>

<file path=xl/sharedStrings.xml><?xml version="1.0" encoding="utf-8"?>
<sst xmlns="http://schemas.openxmlformats.org/spreadsheetml/2006/main" count="65" uniqueCount="48">
  <si>
    <t>Name</t>
  </si>
  <si>
    <t>Innings</t>
  </si>
  <si>
    <t>Runs</t>
  </si>
  <si>
    <t>High score</t>
  </si>
  <si>
    <t>Not out</t>
  </si>
  <si>
    <t>50's</t>
  </si>
  <si>
    <t>100's</t>
  </si>
  <si>
    <t>Average</t>
  </si>
  <si>
    <t>Chris Mitchell</t>
  </si>
  <si>
    <t>Tim Pearson</t>
  </si>
  <si>
    <t>Jim Hughes senior</t>
  </si>
  <si>
    <t>Paul Hawkins</t>
  </si>
  <si>
    <t>Harry Hughes</t>
  </si>
  <si>
    <t>Phil Mitchell</t>
  </si>
  <si>
    <t>Ash Hilton</t>
  </si>
  <si>
    <t>Peter Hunt</t>
  </si>
  <si>
    <t xml:space="preserve">Jim Hughes   </t>
  </si>
  <si>
    <t>Adam Rider</t>
  </si>
  <si>
    <t>Steve Clark</t>
  </si>
  <si>
    <t>Rob Collins</t>
  </si>
  <si>
    <t>Matches bowled</t>
  </si>
  <si>
    <t>Overs</t>
  </si>
  <si>
    <t>Maidens</t>
  </si>
  <si>
    <t>Wickets</t>
  </si>
  <si>
    <t>Best</t>
  </si>
  <si>
    <t>Ecomony</t>
  </si>
  <si>
    <t>Jim Hughes</t>
  </si>
  <si>
    <t>Cliff Webber</t>
  </si>
  <si>
    <t>Jim Hughes Senior</t>
  </si>
  <si>
    <t>Max Rider</t>
  </si>
  <si>
    <t>71*</t>
  </si>
  <si>
    <t>Richard Burke</t>
  </si>
  <si>
    <t>Andrew Brown</t>
  </si>
  <si>
    <t>Luke Trott</t>
  </si>
  <si>
    <t>Vamshi Polasa</t>
  </si>
  <si>
    <t>Dave Mac Freud</t>
  </si>
  <si>
    <t>20*</t>
  </si>
  <si>
    <t>14*</t>
  </si>
  <si>
    <t>26*</t>
  </si>
  <si>
    <t>.3-26</t>
  </si>
  <si>
    <t>.0-9</t>
  </si>
  <si>
    <t>.2-9</t>
  </si>
  <si>
    <t>.1-30</t>
  </si>
  <si>
    <t>.1-19</t>
  </si>
  <si>
    <t>.0-26</t>
  </si>
  <si>
    <t>.0-3</t>
  </si>
  <si>
    <t>.1-22</t>
  </si>
  <si>
    <t>Averages as at 13th August, minus Warninglid bowling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</si>
</sst>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4" workbookViewId="0">
      <selection activeCell="C36" sqref="C36"/>
    </sheetView>
  </sheetViews>
  <sheetFormatPr defaultRowHeight="15" x14ac:dyDescent="0.25"/>
  <cols>
    <col min="1" max="1" width="18.85546875" customWidth="1"/>
    <col min="2" max="2" width="8.42578125" bestFit="1" customWidth="1"/>
    <col min="3" max="3" width="6.140625" bestFit="1" customWidth="1"/>
    <col min="4" max="4" width="10.140625" bestFit="1" customWidth="1"/>
    <col min="5" max="5" width="7.7109375" bestFit="1" customWidth="1"/>
    <col min="6" max="6" width="8" bestFit="1" customWidth="1"/>
    <col min="7" max="7" width="5.28515625" bestFit="1" customWidth="1"/>
    <col min="8" max="8" width="9" bestFit="1" customWidth="1"/>
    <col min="9" max="9" width="8.28515625" bestFit="1" customWidth="1"/>
  </cols>
  <sheetData>
    <row r="1" spans="1:9" x14ac:dyDescent="0.25">
      <c r="A1" t="s">
        <v>47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x14ac:dyDescent="0.25">
      <c r="A3" s="1" t="s">
        <v>35</v>
      </c>
      <c r="B3" s="1">
        <v>1</v>
      </c>
      <c r="C3" s="1">
        <v>43</v>
      </c>
      <c r="D3" s="1">
        <v>43</v>
      </c>
      <c r="E3" s="1">
        <v>0</v>
      </c>
      <c r="F3" s="1">
        <v>0</v>
      </c>
      <c r="G3" s="1">
        <v>0</v>
      </c>
      <c r="H3" s="2">
        <f>C3/1</f>
        <v>43</v>
      </c>
      <c r="I3" s="7"/>
    </row>
    <row r="4" spans="1:9" x14ac:dyDescent="0.25">
      <c r="A4" s="1" t="s">
        <v>14</v>
      </c>
      <c r="B4" s="1">
        <v>14</v>
      </c>
      <c r="C4" s="1">
        <v>385</v>
      </c>
      <c r="D4" s="1" t="s">
        <v>30</v>
      </c>
      <c r="E4" s="1">
        <v>4</v>
      </c>
      <c r="F4" s="1">
        <v>3</v>
      </c>
      <c r="G4" s="1">
        <v>0</v>
      </c>
      <c r="H4" s="2">
        <f>C4/10</f>
        <v>38.5</v>
      </c>
      <c r="I4" s="7"/>
    </row>
    <row r="5" spans="1:9" x14ac:dyDescent="0.25">
      <c r="A5" s="1" t="s">
        <v>9</v>
      </c>
      <c r="B5" s="1">
        <v>12</v>
      </c>
      <c r="C5" s="1">
        <v>220</v>
      </c>
      <c r="D5" s="1">
        <v>62</v>
      </c>
      <c r="E5" s="1">
        <v>3</v>
      </c>
      <c r="F5" s="1">
        <v>1</v>
      </c>
      <c r="G5" s="1">
        <v>0</v>
      </c>
      <c r="H5" s="2">
        <f>C5/9</f>
        <v>24.444444444444443</v>
      </c>
      <c r="I5" s="7"/>
    </row>
    <row r="6" spans="1:9" x14ac:dyDescent="0.25">
      <c r="A6" s="1" t="s">
        <v>12</v>
      </c>
      <c r="B6" s="1">
        <v>12</v>
      </c>
      <c r="C6" s="1">
        <v>212</v>
      </c>
      <c r="D6" s="1">
        <v>89</v>
      </c>
      <c r="E6" s="1">
        <v>0</v>
      </c>
      <c r="F6" s="1">
        <v>2</v>
      </c>
      <c r="G6" s="1">
        <v>0</v>
      </c>
      <c r="H6" s="2">
        <f>C6/12</f>
        <v>17.666666666666668</v>
      </c>
      <c r="I6" s="7"/>
    </row>
    <row r="7" spans="1:9" x14ac:dyDescent="0.25">
      <c r="A7" s="1" t="s">
        <v>8</v>
      </c>
      <c r="B7" s="1">
        <v>9</v>
      </c>
      <c r="C7" s="1">
        <v>152</v>
      </c>
      <c r="D7" s="1">
        <v>60</v>
      </c>
      <c r="E7" s="1">
        <v>0</v>
      </c>
      <c r="F7" s="1">
        <v>1</v>
      </c>
      <c r="G7" s="1">
        <v>0</v>
      </c>
      <c r="H7" s="2">
        <f>C7/9</f>
        <v>16.888888888888889</v>
      </c>
      <c r="I7" s="7"/>
    </row>
    <row r="8" spans="1:9" x14ac:dyDescent="0.25">
      <c r="A8" s="1" t="s">
        <v>31</v>
      </c>
      <c r="B8" s="1">
        <v>4</v>
      </c>
      <c r="C8" s="1">
        <v>41</v>
      </c>
      <c r="D8" s="1">
        <v>19</v>
      </c>
      <c r="E8" s="1">
        <v>1</v>
      </c>
      <c r="F8" s="1">
        <v>0</v>
      </c>
      <c r="G8" s="1">
        <v>0</v>
      </c>
      <c r="H8" s="2">
        <f>C8/3</f>
        <v>13.666666666666666</v>
      </c>
      <c r="I8" s="7"/>
    </row>
    <row r="9" spans="1:9" x14ac:dyDescent="0.25">
      <c r="A9" s="1" t="s">
        <v>18</v>
      </c>
      <c r="B9" s="1">
        <v>5</v>
      </c>
      <c r="C9" s="1">
        <v>66</v>
      </c>
      <c r="D9" s="1">
        <v>25</v>
      </c>
      <c r="E9" s="1">
        <v>0</v>
      </c>
      <c r="F9" s="1">
        <v>0</v>
      </c>
      <c r="G9" s="1">
        <v>0</v>
      </c>
      <c r="H9" s="2">
        <f>C9/5</f>
        <v>13.2</v>
      </c>
      <c r="I9" s="7"/>
    </row>
    <row r="10" spans="1:9" x14ac:dyDescent="0.25">
      <c r="A10" s="1" t="s">
        <v>33</v>
      </c>
      <c r="B10" s="1">
        <v>3</v>
      </c>
      <c r="C10" s="1">
        <v>26</v>
      </c>
      <c r="D10" s="1" t="s">
        <v>36</v>
      </c>
      <c r="E10" s="1">
        <v>1</v>
      </c>
      <c r="F10" s="1">
        <v>0</v>
      </c>
      <c r="G10" s="1">
        <v>0</v>
      </c>
      <c r="H10" s="2">
        <f>C10/2</f>
        <v>13</v>
      </c>
      <c r="I10" s="7"/>
    </row>
    <row r="11" spans="1:9" x14ac:dyDescent="0.25">
      <c r="A11" s="1" t="s">
        <v>34</v>
      </c>
      <c r="B11" s="1">
        <v>3</v>
      </c>
      <c r="C11" s="1">
        <v>25</v>
      </c>
      <c r="D11" s="1" t="s">
        <v>37</v>
      </c>
      <c r="E11" s="1">
        <v>1</v>
      </c>
      <c r="F11" s="1">
        <v>0</v>
      </c>
      <c r="G11" s="1">
        <v>0</v>
      </c>
      <c r="H11" s="2">
        <f>C11/2</f>
        <v>12.5</v>
      </c>
      <c r="I11" s="7"/>
    </row>
    <row r="12" spans="1:9" x14ac:dyDescent="0.25">
      <c r="A12" s="1" t="s">
        <v>32</v>
      </c>
      <c r="B12" s="1">
        <v>10</v>
      </c>
      <c r="C12" s="1">
        <v>97</v>
      </c>
      <c r="D12" s="1">
        <v>27</v>
      </c>
      <c r="E12" s="1">
        <v>2</v>
      </c>
      <c r="F12" s="1">
        <v>0</v>
      </c>
      <c r="G12" s="1">
        <v>0</v>
      </c>
      <c r="H12" s="2">
        <f>C12/8</f>
        <v>12.125</v>
      </c>
      <c r="I12" s="7"/>
    </row>
    <row r="13" spans="1:9" x14ac:dyDescent="0.25">
      <c r="A13" s="1" t="s">
        <v>17</v>
      </c>
      <c r="B13" s="1">
        <v>6</v>
      </c>
      <c r="C13" s="1">
        <v>58</v>
      </c>
      <c r="D13" s="1" t="s">
        <v>38</v>
      </c>
      <c r="E13" s="1">
        <v>1</v>
      </c>
      <c r="F13" s="1">
        <v>0</v>
      </c>
      <c r="G13" s="1">
        <v>0</v>
      </c>
      <c r="H13" s="2">
        <f>C13/5</f>
        <v>11.6</v>
      </c>
      <c r="I13" s="7"/>
    </row>
    <row r="14" spans="1:9" x14ac:dyDescent="0.25">
      <c r="A14" s="1" t="s">
        <v>19</v>
      </c>
      <c r="B14" s="1">
        <v>3</v>
      </c>
      <c r="C14" s="1">
        <v>18</v>
      </c>
      <c r="D14" s="1">
        <v>17</v>
      </c>
      <c r="E14" s="1">
        <v>1</v>
      </c>
      <c r="F14" s="1">
        <v>0</v>
      </c>
      <c r="G14" s="1">
        <v>0</v>
      </c>
      <c r="H14" s="2">
        <f>C14/2</f>
        <v>9</v>
      </c>
      <c r="I14" s="7"/>
    </row>
    <row r="15" spans="1:9" x14ac:dyDescent="0.25">
      <c r="A15" s="1" t="s">
        <v>11</v>
      </c>
      <c r="B15" s="1">
        <v>5</v>
      </c>
      <c r="C15" s="1">
        <v>43</v>
      </c>
      <c r="D15" s="1">
        <v>21</v>
      </c>
      <c r="E15" s="1">
        <v>0</v>
      </c>
      <c r="F15" s="1">
        <v>0</v>
      </c>
      <c r="G15" s="1">
        <v>0</v>
      </c>
      <c r="H15" s="2">
        <f>C15/5</f>
        <v>8.6</v>
      </c>
      <c r="I15" s="7"/>
    </row>
    <row r="16" spans="1:9" x14ac:dyDescent="0.25">
      <c r="A16" s="1" t="s">
        <v>16</v>
      </c>
      <c r="B16" s="1">
        <v>7</v>
      </c>
      <c r="C16" s="1">
        <v>50</v>
      </c>
      <c r="D16" s="1">
        <v>10</v>
      </c>
      <c r="E16" s="1">
        <v>1</v>
      </c>
      <c r="F16" s="1">
        <v>0</v>
      </c>
      <c r="G16" s="1">
        <v>0</v>
      </c>
      <c r="H16" s="2">
        <f>C16/6</f>
        <v>8.3333333333333339</v>
      </c>
      <c r="I16" s="7"/>
    </row>
    <row r="17" spans="1:9" x14ac:dyDescent="0.25">
      <c r="A17" s="1" t="s">
        <v>10</v>
      </c>
      <c r="B17" s="1">
        <v>13</v>
      </c>
      <c r="C17" s="1">
        <v>93</v>
      </c>
      <c r="D17" s="1">
        <v>27</v>
      </c>
      <c r="E17" s="1">
        <v>0</v>
      </c>
      <c r="F17" s="1">
        <v>0</v>
      </c>
      <c r="G17" s="1">
        <v>0</v>
      </c>
      <c r="H17" s="2">
        <f>C17/13</f>
        <v>7.1538461538461542</v>
      </c>
      <c r="I17" s="7"/>
    </row>
    <row r="18" spans="1:9" x14ac:dyDescent="0.25">
      <c r="A18" s="1" t="s">
        <v>13</v>
      </c>
      <c r="B18" s="1">
        <v>10</v>
      </c>
      <c r="C18" s="1">
        <v>23</v>
      </c>
      <c r="D18" s="1">
        <v>5</v>
      </c>
      <c r="E18" s="1">
        <v>0</v>
      </c>
      <c r="F18" s="1">
        <v>0</v>
      </c>
      <c r="G18" s="1">
        <v>0</v>
      </c>
      <c r="H18" s="2">
        <f>C18/10</f>
        <v>2.2999999999999998</v>
      </c>
      <c r="I18" s="7"/>
    </row>
    <row r="19" spans="1:9" x14ac:dyDescent="0.25">
      <c r="A19" s="1" t="s">
        <v>15</v>
      </c>
      <c r="B19" s="1">
        <v>2</v>
      </c>
      <c r="C19" s="1">
        <v>6</v>
      </c>
      <c r="D19" s="1">
        <v>4</v>
      </c>
      <c r="E19" s="1">
        <v>0</v>
      </c>
      <c r="F19" s="1">
        <v>0</v>
      </c>
      <c r="G19" s="1">
        <v>0</v>
      </c>
      <c r="H19" s="2">
        <f>C19/3</f>
        <v>2</v>
      </c>
      <c r="I19" s="7"/>
    </row>
    <row r="20" spans="1:9" x14ac:dyDescent="0.25">
      <c r="A20" s="1" t="s">
        <v>27</v>
      </c>
      <c r="B20" s="1">
        <v>9</v>
      </c>
      <c r="C20" s="1">
        <v>6</v>
      </c>
      <c r="D20" s="1">
        <v>6</v>
      </c>
      <c r="E20" s="1">
        <v>5</v>
      </c>
      <c r="F20" s="1">
        <v>0</v>
      </c>
      <c r="G20" s="1">
        <v>0</v>
      </c>
      <c r="H20" s="2">
        <f>C20/4</f>
        <v>1.5</v>
      </c>
      <c r="I20" s="7"/>
    </row>
    <row r="21" spans="1:9" x14ac:dyDescent="0.25">
      <c r="A21" s="1" t="s">
        <v>29</v>
      </c>
      <c r="B21" s="1">
        <v>1</v>
      </c>
      <c r="C21" s="1">
        <v>1</v>
      </c>
      <c r="D21" s="1">
        <v>1</v>
      </c>
      <c r="E21" s="1">
        <v>1</v>
      </c>
      <c r="F21" s="1">
        <v>0</v>
      </c>
      <c r="G21" s="1">
        <v>0</v>
      </c>
      <c r="H21" s="2">
        <f>C21/1</f>
        <v>1</v>
      </c>
    </row>
    <row r="22" spans="1:9" x14ac:dyDescent="0.25">
      <c r="A22" s="1"/>
      <c r="B22" s="1"/>
      <c r="C22" s="1"/>
      <c r="D22" s="1"/>
      <c r="E22" s="1"/>
      <c r="F22" s="1"/>
      <c r="G22" s="1"/>
      <c r="H22" s="2"/>
      <c r="I22" s="7"/>
    </row>
    <row r="23" spans="1:9" ht="30" x14ac:dyDescent="0.25">
      <c r="A23" s="3"/>
      <c r="B23" s="4" t="s">
        <v>20</v>
      </c>
      <c r="C23" s="3" t="s">
        <v>21</v>
      </c>
      <c r="D23" s="3" t="s">
        <v>22</v>
      </c>
      <c r="E23" s="3" t="s">
        <v>2</v>
      </c>
      <c r="F23" s="3" t="s">
        <v>23</v>
      </c>
      <c r="G23" s="3" t="s">
        <v>24</v>
      </c>
      <c r="H23" s="3" t="s">
        <v>25</v>
      </c>
      <c r="I23" s="3" t="s">
        <v>7</v>
      </c>
    </row>
    <row r="24" spans="1:9" x14ac:dyDescent="0.25">
      <c r="A24" s="3" t="s">
        <v>32</v>
      </c>
      <c r="B24" s="3">
        <v>2</v>
      </c>
      <c r="C24" s="3">
        <v>5</v>
      </c>
      <c r="D24" s="3">
        <v>0</v>
      </c>
      <c r="E24" s="3">
        <v>25</v>
      </c>
      <c r="F24" s="3">
        <v>2</v>
      </c>
      <c r="G24" s="3" t="s">
        <v>41</v>
      </c>
      <c r="H24" s="5">
        <f>E24/C24</f>
        <v>5</v>
      </c>
      <c r="I24" s="5">
        <f>E24/F24</f>
        <v>12.5</v>
      </c>
    </row>
    <row r="25" spans="1:9" x14ac:dyDescent="0.25">
      <c r="A25" s="3" t="s">
        <v>12</v>
      </c>
      <c r="B25" s="3">
        <v>13</v>
      </c>
      <c r="C25" s="3">
        <v>74</v>
      </c>
      <c r="D25" s="3">
        <v>13</v>
      </c>
      <c r="E25" s="3">
        <v>263</v>
      </c>
      <c r="F25" s="3">
        <v>16</v>
      </c>
      <c r="G25" s="6"/>
      <c r="H25" s="5">
        <f>E25/C25</f>
        <v>3.5540540540540539</v>
      </c>
      <c r="I25" s="5">
        <f>E25/F25</f>
        <v>16.4375</v>
      </c>
    </row>
    <row r="26" spans="1:9" x14ac:dyDescent="0.25">
      <c r="A26" s="3" t="s">
        <v>26</v>
      </c>
      <c r="B26" s="3">
        <v>7</v>
      </c>
      <c r="C26" s="3">
        <v>48</v>
      </c>
      <c r="D26" s="3">
        <v>8</v>
      </c>
      <c r="E26" s="3">
        <v>155</v>
      </c>
      <c r="F26" s="3">
        <v>9</v>
      </c>
      <c r="G26" s="3" t="s">
        <v>39</v>
      </c>
      <c r="H26" s="5">
        <f>E26/C26</f>
        <v>3.2291666666666665</v>
      </c>
      <c r="I26" s="5">
        <f>E26/F26</f>
        <v>17.222222222222221</v>
      </c>
    </row>
    <row r="27" spans="1:9" x14ac:dyDescent="0.25">
      <c r="A27" s="3" t="s">
        <v>34</v>
      </c>
      <c r="B27" s="3">
        <v>2</v>
      </c>
      <c r="C27" s="3">
        <v>6</v>
      </c>
      <c r="D27" s="3">
        <v>0</v>
      </c>
      <c r="E27" s="3">
        <v>46</v>
      </c>
      <c r="F27" s="3">
        <v>2</v>
      </c>
      <c r="G27" s="3" t="s">
        <v>46</v>
      </c>
      <c r="H27" s="5">
        <f>E27/C27</f>
        <v>7.666666666666667</v>
      </c>
      <c r="I27" s="5">
        <f>E27/F27</f>
        <v>23</v>
      </c>
    </row>
    <row r="28" spans="1:9" x14ac:dyDescent="0.25">
      <c r="A28" s="3" t="s">
        <v>28</v>
      </c>
      <c r="B28" s="3">
        <v>4</v>
      </c>
      <c r="C28" s="3">
        <v>13</v>
      </c>
      <c r="D28" s="3">
        <v>0</v>
      </c>
      <c r="E28" s="3">
        <v>95</v>
      </c>
      <c r="F28" s="3">
        <v>4</v>
      </c>
      <c r="G28" s="3"/>
      <c r="H28" s="5">
        <f>E28/C28</f>
        <v>7.3076923076923075</v>
      </c>
      <c r="I28" s="5">
        <f>E28/F28</f>
        <v>23.75</v>
      </c>
    </row>
    <row r="29" spans="1:9" x14ac:dyDescent="0.25">
      <c r="A29" s="3" t="s">
        <v>27</v>
      </c>
      <c r="B29" s="3">
        <v>10</v>
      </c>
      <c r="C29" s="3">
        <v>39.1</v>
      </c>
      <c r="D29" s="3">
        <v>7</v>
      </c>
      <c r="E29" s="3">
        <v>147</v>
      </c>
      <c r="F29" s="3">
        <v>6</v>
      </c>
      <c r="G29" s="3"/>
      <c r="H29" s="5">
        <f>E29/C29</f>
        <v>3.7595907928388748</v>
      </c>
      <c r="I29" s="5">
        <f>E29/F29</f>
        <v>24.5</v>
      </c>
    </row>
    <row r="30" spans="1:9" x14ac:dyDescent="0.25">
      <c r="A30" s="3" t="s">
        <v>14</v>
      </c>
      <c r="B30" s="3">
        <v>13</v>
      </c>
      <c r="C30" s="3">
        <v>78</v>
      </c>
      <c r="D30" s="3">
        <v>9</v>
      </c>
      <c r="E30" s="3">
        <v>314</v>
      </c>
      <c r="F30" s="3">
        <v>12</v>
      </c>
      <c r="G30" s="3"/>
      <c r="H30" s="5">
        <f>E30/C30</f>
        <v>4.0256410256410255</v>
      </c>
      <c r="I30" s="5">
        <f>E30/F30</f>
        <v>26.166666666666668</v>
      </c>
    </row>
    <row r="31" spans="1:9" x14ac:dyDescent="0.25">
      <c r="A31" s="3" t="s">
        <v>11</v>
      </c>
      <c r="B31" s="3">
        <v>2</v>
      </c>
      <c r="C31" s="3">
        <v>9</v>
      </c>
      <c r="D31" s="3">
        <v>0</v>
      </c>
      <c r="E31" s="3">
        <v>57</v>
      </c>
      <c r="F31" s="3">
        <v>2</v>
      </c>
      <c r="G31" s="3" t="s">
        <v>43</v>
      </c>
      <c r="H31" s="5">
        <f>E31/C31</f>
        <v>6.333333333333333</v>
      </c>
      <c r="I31" s="5">
        <f>E31/F31</f>
        <v>28.5</v>
      </c>
    </row>
    <row r="32" spans="1:9" x14ac:dyDescent="0.25">
      <c r="A32" s="3" t="s">
        <v>17</v>
      </c>
      <c r="B32" s="3">
        <v>5</v>
      </c>
      <c r="C32" s="3">
        <v>28</v>
      </c>
      <c r="D32" s="3">
        <v>0</v>
      </c>
      <c r="E32" s="3">
        <v>147</v>
      </c>
      <c r="F32" s="3">
        <v>5</v>
      </c>
      <c r="G32" s="3"/>
      <c r="H32" s="5">
        <f>E32/C32</f>
        <v>5.25</v>
      </c>
      <c r="I32" s="5">
        <f>E32/F32</f>
        <v>29.4</v>
      </c>
    </row>
    <row r="33" spans="1:9" x14ac:dyDescent="0.25">
      <c r="A33" s="3" t="s">
        <v>9</v>
      </c>
      <c r="B33" s="3">
        <v>10</v>
      </c>
      <c r="C33" s="3">
        <v>58.3</v>
      </c>
      <c r="D33" s="3">
        <v>3</v>
      </c>
      <c r="E33" s="3">
        <v>316</v>
      </c>
      <c r="F33" s="3">
        <v>10</v>
      </c>
      <c r="G33" s="3"/>
      <c r="H33" s="5">
        <f>E33/C33</f>
        <v>5.4202401372212696</v>
      </c>
      <c r="I33" s="5">
        <f>E33/F33</f>
        <v>31.6</v>
      </c>
    </row>
    <row r="34" spans="1:9" x14ac:dyDescent="0.25">
      <c r="A34" s="3" t="s">
        <v>15</v>
      </c>
      <c r="B34" s="3">
        <v>2</v>
      </c>
      <c r="C34" s="3">
        <v>6</v>
      </c>
      <c r="D34" s="3">
        <v>0</v>
      </c>
      <c r="E34" s="3">
        <v>40</v>
      </c>
      <c r="F34" s="3">
        <v>1</v>
      </c>
      <c r="G34" s="3" t="s">
        <v>42</v>
      </c>
      <c r="H34" s="5">
        <f>E34/C34</f>
        <v>6.666666666666667</v>
      </c>
      <c r="I34" s="5">
        <f>E34/F34</f>
        <v>40</v>
      </c>
    </row>
    <row r="35" spans="1:9" x14ac:dyDescent="0.25">
      <c r="A35" s="3" t="s">
        <v>19</v>
      </c>
      <c r="B35" s="3">
        <v>3</v>
      </c>
      <c r="C35" s="3">
        <v>9</v>
      </c>
      <c r="D35" s="3">
        <v>0</v>
      </c>
      <c r="E35" s="3">
        <v>80</v>
      </c>
      <c r="F35" s="3">
        <v>2</v>
      </c>
      <c r="G35" s="3"/>
      <c r="H35" s="5">
        <f>E35/C35</f>
        <v>8.8888888888888893</v>
      </c>
      <c r="I35" s="5">
        <f>E35/F35</f>
        <v>40</v>
      </c>
    </row>
    <row r="36" spans="1:9" x14ac:dyDescent="0.25">
      <c r="A36" s="3" t="s">
        <v>33</v>
      </c>
      <c r="B36" s="3">
        <v>3</v>
      </c>
      <c r="C36" s="3">
        <v>17.399999999999999</v>
      </c>
      <c r="D36" s="3">
        <v>2</v>
      </c>
      <c r="E36" s="3">
        <v>81</v>
      </c>
      <c r="F36" s="3">
        <v>2</v>
      </c>
      <c r="G36" s="3"/>
      <c r="H36" s="5">
        <f>E36/C36</f>
        <v>4.6551724137931041</v>
      </c>
      <c r="I36" s="5">
        <f>E36/F36</f>
        <v>40.5</v>
      </c>
    </row>
    <row r="37" spans="1:9" x14ac:dyDescent="0.25">
      <c r="A37" s="3" t="s">
        <v>13</v>
      </c>
      <c r="B37" s="3">
        <v>6</v>
      </c>
      <c r="C37" s="3">
        <v>7.3</v>
      </c>
      <c r="D37" s="3">
        <v>0</v>
      </c>
      <c r="E37" s="3">
        <v>49</v>
      </c>
      <c r="F37" s="3">
        <v>1</v>
      </c>
      <c r="G37" s="3"/>
      <c r="H37" s="5">
        <f>E37/C37</f>
        <v>6.7123287671232879</v>
      </c>
      <c r="I37" s="5">
        <f>E37/F37</f>
        <v>49</v>
      </c>
    </row>
    <row r="38" spans="1:9" x14ac:dyDescent="0.25">
      <c r="A38" s="3" t="s">
        <v>8</v>
      </c>
      <c r="B38" s="3">
        <v>3</v>
      </c>
      <c r="C38" s="3">
        <v>5</v>
      </c>
      <c r="D38" s="3">
        <v>0</v>
      </c>
      <c r="E38" s="3">
        <v>50</v>
      </c>
      <c r="F38" s="3">
        <v>0</v>
      </c>
      <c r="G38" s="3" t="s">
        <v>40</v>
      </c>
      <c r="H38" s="5">
        <f>E38/C38</f>
        <v>10</v>
      </c>
      <c r="I38" s="5" t="e">
        <f>E38/F38</f>
        <v>#DIV/0!</v>
      </c>
    </row>
    <row r="39" spans="1:9" x14ac:dyDescent="0.25">
      <c r="A39" s="3" t="s">
        <v>31</v>
      </c>
      <c r="B39" s="3">
        <v>4</v>
      </c>
      <c r="C39" s="3">
        <v>15</v>
      </c>
      <c r="D39" s="3">
        <v>0</v>
      </c>
      <c r="E39" s="3">
        <v>79</v>
      </c>
      <c r="F39" s="3">
        <v>0</v>
      </c>
      <c r="G39" s="3" t="s">
        <v>45</v>
      </c>
      <c r="H39" s="5">
        <f>E39/C39</f>
        <v>5.2666666666666666</v>
      </c>
      <c r="I39" s="5" t="e">
        <f>E39/F39</f>
        <v>#DIV/0!</v>
      </c>
    </row>
    <row r="40" spans="1:9" x14ac:dyDescent="0.25">
      <c r="A40" s="3" t="s">
        <v>18</v>
      </c>
      <c r="B40" s="3">
        <v>2</v>
      </c>
      <c r="C40" s="3">
        <v>6</v>
      </c>
      <c r="D40" s="3">
        <v>0</v>
      </c>
      <c r="E40" s="3">
        <v>55</v>
      </c>
      <c r="F40" s="3">
        <v>0</v>
      </c>
      <c r="G40" s="3" t="s">
        <v>44</v>
      </c>
      <c r="H40" s="5">
        <f>E40/C40</f>
        <v>9.1666666666666661</v>
      </c>
      <c r="I40" s="5" t="e">
        <f>E40/F40</f>
        <v>#DIV/0!</v>
      </c>
    </row>
  </sheetData>
  <sortState ref="A24:I40">
    <sortCondition ref="I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dcterms:created xsi:type="dcterms:W3CDTF">2015-07-10T22:26:06Z</dcterms:created>
  <dcterms:modified xsi:type="dcterms:W3CDTF">2017-08-17T12:40:34Z</dcterms:modified>
</cp:coreProperties>
</file>